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FPCH10\2019\"/>
    </mc:Choice>
  </mc:AlternateContent>
  <xr:revisionPtr revIDLastSave="0" documentId="13_ncr:1_{1BB93E92-59EE-4B35-835F-15E073005181}" xr6:coauthVersionLast="41" xr6:coauthVersionMax="41" xr10:uidLastSave="{00000000-0000-0000-0000-000000000000}"/>
  <bookViews>
    <workbookView xWindow="-120" yWindow="-120" windowWidth="21840" windowHeight="13140" activeTab="11" xr2:uid="{00000000-000D-0000-FFFF-FFFF00000000}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8" l="1"/>
  <c r="E7" i="2" l="1"/>
  <c r="E8" i="2"/>
  <c r="E23" i="7" l="1"/>
  <c r="E7" i="7"/>
  <c r="E23" i="11" l="1"/>
  <c r="E7" i="9" l="1"/>
  <c r="E7" i="11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20" i="4" l="1"/>
  <c r="E16" i="4"/>
  <c r="E35" i="2" l="1"/>
  <c r="E40" i="2" s="1"/>
  <c r="E11" i="9" l="1"/>
  <c r="E12" i="9"/>
  <c r="E36" i="11" l="1"/>
  <c r="E35" i="11"/>
  <c r="E34" i="11"/>
  <c r="E19" i="5" l="1"/>
  <c r="E27" i="9" l="1"/>
  <c r="E13" i="4" l="1"/>
  <c r="E14" i="4"/>
  <c r="E39" i="2" l="1"/>
  <c r="E7" i="5" l="1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2" i="6"/>
  <c r="E33" i="6"/>
  <c r="E34" i="6"/>
  <c r="E35" i="6"/>
  <c r="E36" i="6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4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6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7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8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<sst xmlns="http://schemas.openxmlformats.org/spreadsheetml/2006/main" count="912" uniqueCount="19">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</sst>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\.yyyy\ &quot;г.&quot;;@"/>
    <numFmt numFmtId="165" formatCode="0.000"/>
  </numFmts>
  <fonts count="22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  <xf numFmtId="0" fontId="4" fillId="0" borderId="0"/>
    <xf numFmtId="0" fontId="20" fillId="0" borderId="0"/>
  </cellStyleXfs>
  <cellXfs count="82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2" fontId="21" fillId="0" borderId="36" xfId="13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</cellXfs>
  <cellStyles count="14">
    <cellStyle name="Normal 12" xfId="4" xr:uid="{00000000-0005-0000-0000-000001000000}"/>
    <cellStyle name="Normal 13" xfId="5" xr:uid="{00000000-0005-0000-0000-000002000000}"/>
    <cellStyle name="Normal 15" xfId="6" xr:uid="{00000000-0005-0000-0000-000003000000}"/>
    <cellStyle name="Normal 16" xfId="7" xr:uid="{00000000-0005-0000-0000-000004000000}"/>
    <cellStyle name="Normal 17" xfId="8" xr:uid="{00000000-0005-0000-0000-000005000000}"/>
    <cellStyle name="Normal 19" xfId="9" xr:uid="{00000000-0005-0000-0000-000006000000}"/>
    <cellStyle name="Normal 2" xfId="1" xr:uid="{00000000-0005-0000-0000-000007000000}"/>
    <cellStyle name="Normal 3" xfId="3" xr:uid="{00000000-0005-0000-0000-000008000000}"/>
    <cellStyle name="Normal 4" xfId="10" xr:uid="{00000000-0005-0000-0000-000009000000}"/>
    <cellStyle name="Normal 5" xfId="2" xr:uid="{00000000-0005-0000-0000-00000A000000}"/>
    <cellStyle name="Normal 6" xfId="11" xr:uid="{00000000-0005-0000-0000-00000B000000}"/>
    <cellStyle name="Normal 7" xfId="12" xr:uid="{00000000-0005-0000-0000-00000C000000}"/>
    <cellStyle name="Нормален" xfId="0" builtinId="0"/>
    <cellStyle name="Нормален 2" xfId="13" xr:uid="{00000000-0005-0000-0000-00003B000000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9"/>
  <sheetViews>
    <sheetView workbookViewId="0">
      <selection activeCell="I14" sqref="I14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29" t="s">
        <v>3</v>
      </c>
      <c r="E3" s="11" t="s">
        <v>4</v>
      </c>
    </row>
    <row r="4" spans="1:5" ht="26.25" customHeight="1" x14ac:dyDescent="0.2">
      <c r="A4" s="68"/>
      <c r="B4" s="68"/>
      <c r="C4" s="68"/>
      <c r="D4" s="39" t="s">
        <v>15</v>
      </c>
      <c r="E4" s="1" t="s">
        <v>5</v>
      </c>
    </row>
    <row r="5" spans="1:5" ht="14.25" customHeight="1" thickBot="1" x14ac:dyDescent="0.25">
      <c r="A5" s="69"/>
      <c r="B5" s="69"/>
      <c r="C5" s="69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43466</v>
      </c>
      <c r="D7" s="62">
        <v>42.02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43467</v>
      </c>
      <c r="D8" s="62">
        <v>20.149999999999999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43468</v>
      </c>
      <c r="D9" s="62">
        <v>20.46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43469</v>
      </c>
      <c r="D10" s="62">
        <v>15.71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43470</v>
      </c>
      <c r="D11" s="62">
        <v>15.89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43471</v>
      </c>
      <c r="D12" s="62">
        <v>12.48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43472</v>
      </c>
      <c r="D13" s="62">
        <v>19.55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43473</v>
      </c>
      <c r="D14" s="62">
        <v>17.510000000000002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43474</v>
      </c>
      <c r="D15" s="62">
        <v>25.49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43475</v>
      </c>
      <c r="D16" s="62">
        <v>32.79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43476</v>
      </c>
      <c r="D17" s="62">
        <v>18.68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43477</v>
      </c>
      <c r="D18" s="62">
        <v>9.86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43478</v>
      </c>
      <c r="D19" s="62">
        <v>9.8699999999999992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43479</v>
      </c>
      <c r="D20" s="62">
        <v>21.69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43480</v>
      </c>
      <c r="D21" s="62">
        <v>37.979999999999997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43481</v>
      </c>
      <c r="D22" s="62">
        <v>20.7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43482</v>
      </c>
      <c r="D23" s="62">
        <v>15.03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43483</v>
      </c>
      <c r="D24" s="62">
        <v>35.67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43484</v>
      </c>
      <c r="D25" s="62">
        <v>48.13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43485</v>
      </c>
      <c r="D26" s="62">
        <v>24.85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43486</v>
      </c>
      <c r="D27" s="62">
        <v>30.03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43487</v>
      </c>
      <c r="D28" s="62">
        <v>17.559999999999999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43488</v>
      </c>
      <c r="D29" s="62">
        <v>13.42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43489</v>
      </c>
      <c r="D30" s="62">
        <v>22.37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43490</v>
      </c>
      <c r="D31" s="62">
        <v>13.52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43491</v>
      </c>
      <c r="D32" s="62">
        <v>8.0399999999999991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43492</v>
      </c>
      <c r="D33" s="62">
        <v>7.39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43493</v>
      </c>
      <c r="D34" s="62">
        <v>14.68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43494</v>
      </c>
      <c r="D35" s="62">
        <v>19.8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43495</v>
      </c>
      <c r="D36" s="62">
        <v>10.31</v>
      </c>
      <c r="E36" s="16" t="str">
        <f t="shared" si="0"/>
        <v>-</v>
      </c>
    </row>
    <row r="37" spans="1:7" x14ac:dyDescent="0.2">
      <c r="A37" s="15" t="s">
        <v>14</v>
      </c>
      <c r="B37" s="4" t="s">
        <v>6</v>
      </c>
      <c r="C37" s="3">
        <f t="shared" si="1"/>
        <v>43496</v>
      </c>
      <c r="D37" s="62">
        <v>23.46</v>
      </c>
      <c r="E37" s="16" t="str">
        <f t="shared" si="0"/>
        <v>-</v>
      </c>
    </row>
    <row r="38" spans="1:7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7" x14ac:dyDescent="0.2">
      <c r="A39" s="73" t="s">
        <v>8</v>
      </c>
      <c r="B39" s="74"/>
      <c r="C39" s="74"/>
      <c r="D39" s="75"/>
      <c r="E39" s="17">
        <f>COUNT(D7:D37)</f>
        <v>31</v>
      </c>
    </row>
    <row r="40" spans="1:7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7" x14ac:dyDescent="0.2">
      <c r="A41" s="73" t="s">
        <v>10</v>
      </c>
      <c r="B41" s="74"/>
      <c r="C41" s="74"/>
      <c r="D41" s="75"/>
      <c r="E41" s="17">
        <f>COUNT(E7:E37)</f>
        <v>0</v>
      </c>
    </row>
    <row r="42" spans="1:7" x14ac:dyDescent="0.2">
      <c r="A42" s="73" t="s">
        <v>11</v>
      </c>
      <c r="B42" s="74"/>
      <c r="C42" s="74"/>
      <c r="D42" s="75"/>
      <c r="E42" s="18">
        <f>AVERAGE(D7:D37)</f>
        <v>20.80935483870967</v>
      </c>
    </row>
    <row r="43" spans="1:7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48"/>
  <sheetViews>
    <sheetView workbookViewId="0">
      <selection activeCell="I29" sqref="I29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4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2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43739</v>
      </c>
      <c r="D7" s="62">
        <v>7.38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43740</v>
      </c>
      <c r="D8" s="62">
        <v>5.23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43741</v>
      </c>
      <c r="D9" s="62">
        <v>48.29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43742</v>
      </c>
      <c r="D10" s="62">
        <v>7.39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43743</v>
      </c>
      <c r="D11" s="62">
        <v>7.63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43744</v>
      </c>
      <c r="D12" s="62">
        <v>7.38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43745</v>
      </c>
      <c r="D13" s="62">
        <v>9.7200000000000006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43746</v>
      </c>
      <c r="D14" s="62">
        <v>14.5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43747</v>
      </c>
      <c r="D15" s="62">
        <v>13.57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43748</v>
      </c>
      <c r="D16" s="62">
        <v>12.4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43749</v>
      </c>
      <c r="D17" s="62">
        <v>8.35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43750</v>
      </c>
      <c r="D18" s="62">
        <v>22.97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43751</v>
      </c>
      <c r="D19" s="62">
        <v>5.25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43752</v>
      </c>
      <c r="D20" s="62">
        <v>3.83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43753</v>
      </c>
      <c r="D21" s="62">
        <v>3.77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43754</v>
      </c>
      <c r="D22" s="62">
        <v>14.52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43755</v>
      </c>
      <c r="D23" s="62">
        <v>17.77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43756</v>
      </c>
      <c r="D24" s="62">
        <v>10.33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43757</v>
      </c>
      <c r="D25" s="62">
        <v>13.72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43758</v>
      </c>
      <c r="D26" s="62">
        <v>22.64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43759</v>
      </c>
      <c r="D27" s="62">
        <v>23.02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43760</v>
      </c>
      <c r="D28" s="62">
        <v>15.42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43761</v>
      </c>
      <c r="D29" s="62">
        <v>22.28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43762</v>
      </c>
      <c r="D30" s="62">
        <v>15.81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43763</v>
      </c>
      <c r="D31" s="62">
        <v>4.79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43764</v>
      </c>
      <c r="D32" s="62">
        <v>8.5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43765</v>
      </c>
      <c r="D33" s="62">
        <v>13.74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43766</v>
      </c>
      <c r="D34" s="62">
        <v>24.35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43767</v>
      </c>
      <c r="D35" s="62">
        <v>9.5299999999999994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43768</v>
      </c>
      <c r="D36" s="62">
        <v>8.81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43769</v>
      </c>
      <c r="D37" s="62">
        <v>15.65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'M9'!E38+'M10'!E38</f>
        <v>298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'M9'!E40+'M10'!E40</f>
        <v>2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13.501290322580646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2"/>
  <sheetViews>
    <sheetView workbookViewId="0">
      <selection activeCell="H34" sqref="H34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43770</v>
      </c>
      <c r="D7" s="63">
        <v>15.986734390258789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43771</v>
      </c>
      <c r="D8" s="63">
        <v>8.8468227386474609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43772</v>
      </c>
      <c r="D9" s="63">
        <v>15.181260108947754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43773</v>
      </c>
      <c r="D10" s="63">
        <v>12.430196762084961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43774</v>
      </c>
      <c r="D11" s="63">
        <v>20.995382308959961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43775</v>
      </c>
      <c r="D12" s="63">
        <v>9.378117561340332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43776</v>
      </c>
      <c r="D13" s="63">
        <v>8.8155040740966797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43777</v>
      </c>
      <c r="D14" s="63">
        <v>24.896038055419922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43778</v>
      </c>
      <c r="D15" s="63">
        <v>34.991500854492188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43779</v>
      </c>
      <c r="D16" s="63">
        <v>25.085830688476563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43780</v>
      </c>
      <c r="D17" s="63">
        <v>18.134677886962891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43781</v>
      </c>
      <c r="D18" s="63">
        <v>9.2165317535400391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43782</v>
      </c>
      <c r="D19" s="63">
        <v>24.38525390625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43783</v>
      </c>
      <c r="D20" s="63">
        <v>20.399820327758789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43784</v>
      </c>
      <c r="D21" s="63">
        <v>34.232379913330078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43785</v>
      </c>
      <c r="D22" s="63">
        <v>11.800084114074707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43786</v>
      </c>
      <c r="D23" s="63">
        <v>11.495362281799316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43787</v>
      </c>
      <c r="D24" s="63">
        <v>17.483709335327148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43788</v>
      </c>
      <c r="D25" s="63">
        <v>29.449323654174805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43789</v>
      </c>
      <c r="D26" s="63">
        <v>20.369070053100586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43790</v>
      </c>
      <c r="D27" s="63">
        <v>27.96843147277832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43791</v>
      </c>
      <c r="D28" s="63">
        <v>9.6796655654907227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43792</v>
      </c>
      <c r="D29" s="63">
        <v>8.7934074401855469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43793</v>
      </c>
      <c r="D30" s="63">
        <v>8.7942752838134766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43794</v>
      </c>
      <c r="D31" s="63">
        <v>11.898233413696289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43795</v>
      </c>
      <c r="D32" s="63">
        <v>8.9435482025146484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43796</v>
      </c>
      <c r="D33" s="63">
        <v>8.7890233993530273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43797</v>
      </c>
      <c r="D34" s="63">
        <v>10.479840278625488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43798</v>
      </c>
      <c r="D35" s="63">
        <v>36.837631225585938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43799</v>
      </c>
      <c r="D36" s="63">
        <v>34.528423309326172</v>
      </c>
      <c r="E36" s="16" t="str">
        <f t="shared" si="0"/>
        <v>-</v>
      </c>
    </row>
    <row r="37" spans="1:5" x14ac:dyDescent="0.2">
      <c r="A37" s="73" t="s">
        <v>7</v>
      </c>
      <c r="B37" s="74"/>
      <c r="C37" s="74"/>
      <c r="D37" s="75"/>
      <c r="E37" s="17">
        <f>COUNT(D7:D36)</f>
        <v>30</v>
      </c>
    </row>
    <row r="38" spans="1:5" x14ac:dyDescent="0.2">
      <c r="A38" s="73" t="s">
        <v>8</v>
      </c>
      <c r="B38" s="74"/>
      <c r="C38" s="74"/>
      <c r="D38" s="75"/>
      <c r="E38" s="17">
        <f>'M10'!E39+'M11'!E37</f>
        <v>328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17">
        <f>'M10'!E41+'M11'!E39</f>
        <v>2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18.009536012013754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100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43"/>
  <sheetViews>
    <sheetView tabSelected="1" workbookViewId="0">
      <selection activeCell="I10" sqref="I10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64" t="s">
        <v>18</v>
      </c>
      <c r="B1" s="65"/>
      <c r="C1" s="65"/>
      <c r="D1" s="65"/>
      <c r="E1" s="65"/>
    </row>
    <row r="2" spans="1:7" ht="13.5" thickBot="1" x14ac:dyDescent="0.25">
      <c r="A2" s="66"/>
      <c r="B2" s="65"/>
      <c r="C2" s="65"/>
      <c r="D2" s="65"/>
      <c r="E2" s="65"/>
    </row>
    <row r="3" spans="1:7" ht="25.5" x14ac:dyDescent="0.2">
      <c r="A3" s="67" t="s">
        <v>0</v>
      </c>
      <c r="B3" s="67" t="s">
        <v>1</v>
      </c>
      <c r="C3" s="67" t="s">
        <v>2</v>
      </c>
      <c r="D3" s="29" t="s">
        <v>3</v>
      </c>
      <c r="E3" s="11" t="s">
        <v>4</v>
      </c>
    </row>
    <row r="4" spans="1:7" ht="25.5" x14ac:dyDescent="0.2">
      <c r="A4" s="68"/>
      <c r="B4" s="68"/>
      <c r="C4" s="68"/>
      <c r="D4" s="39" t="s">
        <v>17</v>
      </c>
      <c r="E4" s="1" t="s">
        <v>5</v>
      </c>
    </row>
    <row r="5" spans="1:7" ht="15" thickBot="1" x14ac:dyDescent="0.25">
      <c r="A5" s="69"/>
      <c r="B5" s="69"/>
      <c r="C5" s="69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43800</v>
      </c>
      <c r="D7" s="60">
        <v>17.739999999999998</v>
      </c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43801</v>
      </c>
      <c r="D8" s="61">
        <v>9.1300000000000008</v>
      </c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43802</v>
      </c>
      <c r="D9" s="60">
        <v>22.53</v>
      </c>
      <c r="E9" s="16" t="str">
        <f t="shared" si="0"/>
        <v>-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43803</v>
      </c>
      <c r="D10" s="60">
        <v>9.41</v>
      </c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43804</v>
      </c>
      <c r="D11" s="60">
        <v>8.76</v>
      </c>
      <c r="E11" s="16" t="str">
        <f t="shared" si="0"/>
        <v>-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43805</v>
      </c>
      <c r="D12" s="60">
        <v>31.9</v>
      </c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43806</v>
      </c>
      <c r="D13" s="60"/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43807</v>
      </c>
      <c r="D14" s="60"/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43808</v>
      </c>
      <c r="D15" s="60"/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43809</v>
      </c>
      <c r="D16" s="60">
        <v>11.72</v>
      </c>
      <c r="E16" s="16" t="str">
        <f t="shared" si="2"/>
        <v>-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43810</v>
      </c>
      <c r="D17" s="60">
        <v>27.94</v>
      </c>
      <c r="E17" s="16" t="str">
        <f t="shared" si="2"/>
        <v>-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43811</v>
      </c>
      <c r="D18" s="60">
        <v>26.15</v>
      </c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43812</v>
      </c>
      <c r="D19" s="60">
        <v>26.91</v>
      </c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43813</v>
      </c>
      <c r="D20" s="60">
        <v>31.22</v>
      </c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43814</v>
      </c>
      <c r="D21" s="60">
        <v>31.22</v>
      </c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43815</v>
      </c>
      <c r="D22" s="60">
        <v>25.86</v>
      </c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43816</v>
      </c>
      <c r="D23" s="60">
        <v>20.54</v>
      </c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43817</v>
      </c>
      <c r="D24" s="61">
        <v>16.02</v>
      </c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43818</v>
      </c>
      <c r="D25" s="60">
        <v>27.66</v>
      </c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43819</v>
      </c>
      <c r="D26" s="60">
        <v>26.05</v>
      </c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43820</v>
      </c>
      <c r="D27" s="60">
        <v>25.61</v>
      </c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43821</v>
      </c>
      <c r="D28" s="60">
        <v>38.06</v>
      </c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43822</v>
      </c>
      <c r="D29" s="60">
        <v>51.07</v>
      </c>
      <c r="E29" s="16">
        <f t="shared" si="0"/>
        <v>1.0214000000000001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43823</v>
      </c>
      <c r="D30" s="60">
        <v>12.71</v>
      </c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43824</v>
      </c>
      <c r="D31" s="60">
        <v>8.86</v>
      </c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43825</v>
      </c>
      <c r="D32" s="60">
        <v>14.98</v>
      </c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43826</v>
      </c>
      <c r="D33" s="60">
        <v>13.37</v>
      </c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43827</v>
      </c>
      <c r="D34" s="60">
        <v>13.86</v>
      </c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43828</v>
      </c>
      <c r="D35" s="60">
        <v>24.3</v>
      </c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43829</v>
      </c>
      <c r="D36" s="60">
        <v>10.74</v>
      </c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43830</v>
      </c>
      <c r="D37" s="60">
        <v>9.07</v>
      </c>
      <c r="E37" s="16" t="str">
        <f t="shared" si="0"/>
        <v>-</v>
      </c>
      <c r="G37" s="20"/>
    </row>
    <row r="38" spans="1:7" x14ac:dyDescent="0.2">
      <c r="A38" s="73" t="s">
        <v>7</v>
      </c>
      <c r="B38" s="74"/>
      <c r="C38" s="74"/>
      <c r="D38" s="75"/>
      <c r="E38" s="17">
        <f>COUNT(D7:D37)</f>
        <v>28</v>
      </c>
    </row>
    <row r="39" spans="1:7" x14ac:dyDescent="0.2">
      <c r="A39" s="73" t="s">
        <v>8</v>
      </c>
      <c r="B39" s="74"/>
      <c r="C39" s="74"/>
      <c r="D39" s="75"/>
      <c r="E39" s="17">
        <f>'M11'!E38+'M12'!E38</f>
        <v>356</v>
      </c>
    </row>
    <row r="40" spans="1:7" x14ac:dyDescent="0.2">
      <c r="A40" s="73" t="s">
        <v>9</v>
      </c>
      <c r="B40" s="74"/>
      <c r="C40" s="74"/>
      <c r="D40" s="75"/>
      <c r="E40" s="17">
        <f>COUNT(E7:E37)</f>
        <v>1</v>
      </c>
    </row>
    <row r="41" spans="1:7" x14ac:dyDescent="0.2">
      <c r="A41" s="73" t="s">
        <v>10</v>
      </c>
      <c r="B41" s="74"/>
      <c r="C41" s="74"/>
      <c r="D41" s="75"/>
      <c r="E41" s="17">
        <f>'M11'!E40+'M12'!E40</f>
        <v>3</v>
      </c>
    </row>
    <row r="42" spans="1:7" x14ac:dyDescent="0.2">
      <c r="A42" s="73" t="s">
        <v>11</v>
      </c>
      <c r="B42" s="74"/>
      <c r="C42" s="74"/>
      <c r="D42" s="75"/>
      <c r="E42" s="18">
        <f>AVERAGE(D7:D37)</f>
        <v>21.192500000000003</v>
      </c>
    </row>
    <row r="43" spans="1:7" ht="13.5" thickBot="1" x14ac:dyDescent="0.25">
      <c r="A43" s="70" t="s">
        <v>12</v>
      </c>
      <c r="B43" s="71"/>
      <c r="C43" s="71"/>
      <c r="D43" s="72"/>
      <c r="E43" s="19">
        <f>(E38/31)*100</f>
        <v>90.322580645161281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conditionalFormatting sqref="G7:G37">
    <cfRule type="cellIs" dxfId="5" priority="15" stopIfTrue="1" operator="greaterThanOrEqual">
      <formula>55</formula>
    </cfRule>
    <cfRule type="cellIs" dxfId="4" priority="16" stopIfTrue="1" operator="greaterThanOrEqual">
      <formula>50</formula>
    </cfRule>
  </conditionalFormatting>
  <conditionalFormatting sqref="D8">
    <cfRule type="cellIs" dxfId="3" priority="3" stopIfTrue="1" operator="greaterThanOrEqual">
      <formula>55</formula>
    </cfRule>
    <cfRule type="cellIs" dxfId="2" priority="4" stopIfTrue="1" operator="greaterThanOrEqual">
      <formula>50</formula>
    </cfRule>
  </conditionalFormatting>
  <conditionalFormatting sqref="D24">
    <cfRule type="cellIs" dxfId="1" priority="1" stopIfTrue="1" operator="greaterThanOrEqual">
      <formula>55</formula>
    </cfRule>
    <cfRule type="cellIs" dxfId="0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5"/>
  <sheetViews>
    <sheetView workbookViewId="0">
      <selection activeCell="I19" sqref="I19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43497</v>
      </c>
      <c r="D7" s="60">
        <v>12.3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43498</v>
      </c>
      <c r="D8" s="60">
        <v>25.36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4" si="1">C8+1</f>
        <v>43499</v>
      </c>
      <c r="D9" s="60">
        <v>18.95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43500</v>
      </c>
      <c r="D10" s="60">
        <v>9.2200000000000006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43501</v>
      </c>
      <c r="D11" s="60">
        <v>16.27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43502</v>
      </c>
      <c r="D12" s="60">
        <v>14.87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43503</v>
      </c>
      <c r="D13" s="60">
        <v>8.7899999999999991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43504</v>
      </c>
      <c r="D14" s="60">
        <v>12.6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43505</v>
      </c>
      <c r="D15" s="60">
        <v>9.0399999999999991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43506</v>
      </c>
      <c r="D16" s="60">
        <v>7.39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43507</v>
      </c>
      <c r="D17" s="60">
        <v>52.22</v>
      </c>
      <c r="E17" s="16">
        <f t="shared" si="0"/>
        <v>1.0444</v>
      </c>
    </row>
    <row r="18" spans="1:5" x14ac:dyDescent="0.2">
      <c r="A18" s="15" t="s">
        <v>14</v>
      </c>
      <c r="B18" s="4" t="s">
        <v>6</v>
      </c>
      <c r="C18" s="3">
        <f t="shared" si="1"/>
        <v>43508</v>
      </c>
      <c r="D18" s="60">
        <v>64.8</v>
      </c>
      <c r="E18" s="16">
        <f t="shared" si="0"/>
        <v>1.296</v>
      </c>
    </row>
    <row r="19" spans="1:5" x14ac:dyDescent="0.2">
      <c r="A19" s="15" t="s">
        <v>14</v>
      </c>
      <c r="B19" s="4" t="s">
        <v>6</v>
      </c>
      <c r="C19" s="3">
        <f t="shared" si="1"/>
        <v>43509</v>
      </c>
      <c r="D19" s="60">
        <v>45.93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43510</v>
      </c>
      <c r="D20" s="60">
        <v>20.76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43511</v>
      </c>
      <c r="D21" s="60">
        <v>8.69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43512</v>
      </c>
      <c r="D22" s="60">
        <v>12.08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43513</v>
      </c>
      <c r="D23" s="60">
        <v>12.09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43514</v>
      </c>
      <c r="D24" s="60">
        <v>38.840000000000003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43515</v>
      </c>
      <c r="D25" s="60">
        <v>28.83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43516</v>
      </c>
      <c r="D26" s="60">
        <v>26.85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43517</v>
      </c>
      <c r="D27" s="60">
        <v>28.08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43518</v>
      </c>
      <c r="D28" s="60">
        <v>24.24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43519</v>
      </c>
      <c r="D29" s="60">
        <v>16.54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43520</v>
      </c>
      <c r="D30" s="60">
        <v>9.01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43521</v>
      </c>
      <c r="D31" s="60">
        <v>11.09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43522</v>
      </c>
      <c r="D32" s="60">
        <v>12.27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43523</v>
      </c>
      <c r="D33" s="60">
        <v>14.42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43524</v>
      </c>
      <c r="D34" s="60">
        <v>10.45</v>
      </c>
      <c r="E34" s="16" t="str">
        <f t="shared" si="0"/>
        <v>-</v>
      </c>
    </row>
    <row r="35" spans="1:5" x14ac:dyDescent="0.2">
      <c r="A35" s="73" t="s">
        <v>7</v>
      </c>
      <c r="B35" s="74"/>
      <c r="C35" s="74"/>
      <c r="D35" s="75"/>
      <c r="E35" s="17">
        <f>COUNT(D7:D34)</f>
        <v>28</v>
      </c>
    </row>
    <row r="36" spans="1:5" x14ac:dyDescent="0.2">
      <c r="A36" s="73" t="s">
        <v>8</v>
      </c>
      <c r="B36" s="74"/>
      <c r="C36" s="74"/>
      <c r="D36" s="75"/>
      <c r="E36" s="17">
        <f>'M1'!E38+'M2'!E35</f>
        <v>59</v>
      </c>
    </row>
    <row r="37" spans="1:5" x14ac:dyDescent="0.2">
      <c r="A37" s="73" t="s">
        <v>9</v>
      </c>
      <c r="B37" s="74"/>
      <c r="C37" s="74"/>
      <c r="D37" s="75"/>
      <c r="E37" s="17">
        <f>COUNT(E7:E34)</f>
        <v>2</v>
      </c>
    </row>
    <row r="38" spans="1:5" x14ac:dyDescent="0.2">
      <c r="A38" s="73" t="s">
        <v>10</v>
      </c>
      <c r="B38" s="74"/>
      <c r="C38" s="74"/>
      <c r="D38" s="75"/>
      <c r="E38" s="17">
        <f>'M1'!E40+'M2'!E37</f>
        <v>2</v>
      </c>
    </row>
    <row r="39" spans="1:5" x14ac:dyDescent="0.2">
      <c r="A39" s="73" t="s">
        <v>11</v>
      </c>
      <c r="B39" s="74"/>
      <c r="C39" s="74"/>
      <c r="D39" s="75"/>
      <c r="E39" s="18">
        <f>AVERAGE(D7:D34)</f>
        <v>20.427857142857139</v>
      </c>
    </row>
    <row r="40" spans="1:5" ht="13.5" thickBot="1" x14ac:dyDescent="0.25">
      <c r="A40" s="70" t="s">
        <v>12</v>
      </c>
      <c r="B40" s="71"/>
      <c r="C40" s="71"/>
      <c r="D40" s="72"/>
      <c r="E40" s="19">
        <f>(E35/28)*100</f>
        <v>100</v>
      </c>
    </row>
    <row r="41" spans="1:5" x14ac:dyDescent="0.2">
      <c r="A41" s="5"/>
      <c r="B41" s="5"/>
      <c r="C41" s="5"/>
      <c r="D41" s="5"/>
      <c r="E41" s="5"/>
    </row>
    <row r="42" spans="1:5" ht="18" x14ac:dyDescent="0.25">
      <c r="A42" s="7"/>
      <c r="B42" s="8"/>
      <c r="C42" s="8"/>
      <c r="D42" s="8"/>
      <c r="E42" s="8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</sheetData>
  <protectedRanges>
    <protectedRange sqref="A7:B34" name="Range1"/>
  </protectedRanges>
  <mergeCells count="11">
    <mergeCell ref="A40:D40"/>
    <mergeCell ref="A35:D35"/>
    <mergeCell ref="A36:D36"/>
    <mergeCell ref="A37:D37"/>
    <mergeCell ref="A38:D38"/>
    <mergeCell ref="A39:D39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8"/>
  <sheetViews>
    <sheetView workbookViewId="0">
      <selection activeCell="G23" sqref="G23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43525</v>
      </c>
      <c r="D7" s="60">
        <v>16.649999999999999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43526</v>
      </c>
      <c r="D8" s="60">
        <v>18.75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43527</v>
      </c>
      <c r="D9" s="60">
        <v>17.95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43528</v>
      </c>
      <c r="D10" s="60">
        <v>12.15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43529</v>
      </c>
      <c r="D11" s="60">
        <v>19.23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43530</v>
      </c>
      <c r="D12" s="60">
        <v>13.21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43531</v>
      </c>
      <c r="D13" s="60">
        <v>8.14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43532</v>
      </c>
      <c r="D14" s="60">
        <v>16.23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43533</v>
      </c>
      <c r="D15" s="60">
        <v>13.71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43534</v>
      </c>
      <c r="D16" s="60">
        <v>10.19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43535</v>
      </c>
      <c r="D17" s="60">
        <v>11.71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43536</v>
      </c>
      <c r="D18" s="60">
        <v>10.57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43537</v>
      </c>
      <c r="D19" s="60">
        <v>8.09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43538</v>
      </c>
      <c r="D20" s="60">
        <v>17.62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43539</v>
      </c>
      <c r="D21" s="60">
        <v>11.4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43540</v>
      </c>
      <c r="D22" s="60">
        <v>11.59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43541</v>
      </c>
      <c r="D23" s="60">
        <v>14.79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43542</v>
      </c>
      <c r="D24" s="60">
        <v>20.059999999999999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43543</v>
      </c>
      <c r="D25" s="60">
        <v>42.11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43544</v>
      </c>
      <c r="D26" s="60">
        <v>38.67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43545</v>
      </c>
      <c r="D27" s="60">
        <v>20.190000000000001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43546</v>
      </c>
      <c r="D28" s="60">
        <v>21.02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43547</v>
      </c>
      <c r="D29" s="60">
        <v>26.82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43548</v>
      </c>
      <c r="D30" s="60">
        <v>18.399999999999999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43549</v>
      </c>
      <c r="D31" s="60">
        <v>17.77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43550</v>
      </c>
      <c r="D32" s="60">
        <v>29.1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43551</v>
      </c>
      <c r="D33" s="60">
        <v>36.049999999999997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43552</v>
      </c>
      <c r="D34" s="60">
        <v>39.82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43553</v>
      </c>
      <c r="D35" s="60">
        <v>21.24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43554</v>
      </c>
      <c r="D36" s="60">
        <v>15.51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43555</v>
      </c>
      <c r="D37" s="60">
        <v>20.63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'M2'!E36+'M3'!E38</f>
        <v>90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'M2'!E38+'M3'!E40</f>
        <v>2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19.334516129032259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workbookViewId="0">
      <selection activeCell="H35" sqref="H35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38.2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43556</v>
      </c>
      <c r="D7" s="62">
        <v>24.62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43557</v>
      </c>
      <c r="D8" s="62">
        <v>28.01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43558</v>
      </c>
      <c r="D9" s="62">
        <v>22.16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43559</v>
      </c>
      <c r="D10" s="62">
        <v>20.72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43560</v>
      </c>
      <c r="D11" s="62">
        <v>16.739999999999998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43561</v>
      </c>
      <c r="D12" s="62">
        <v>16.7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43562</v>
      </c>
      <c r="D13" s="62">
        <v>24.6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43563</v>
      </c>
      <c r="D14" s="62">
        <v>20.79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43564</v>
      </c>
      <c r="D15" s="62">
        <v>16.309999999999999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43565</v>
      </c>
      <c r="D16" s="62">
        <v>15.51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43566</v>
      </c>
      <c r="D17" s="62">
        <v>15.51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43567</v>
      </c>
      <c r="D18" s="62">
        <v>16.71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43568</v>
      </c>
      <c r="D19" s="62">
        <v>19.68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43569</v>
      </c>
      <c r="D20" s="62">
        <v>19.41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43570</v>
      </c>
      <c r="D21" s="62">
        <v>13.17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43571</v>
      </c>
      <c r="D22" s="62">
        <v>13.53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43572</v>
      </c>
      <c r="D23" s="62">
        <v>16.73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43573</v>
      </c>
      <c r="D24" s="62">
        <v>16.04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43574</v>
      </c>
      <c r="D25" s="62">
        <v>16.5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43575</v>
      </c>
      <c r="D26" s="62">
        <v>15.98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43576</v>
      </c>
      <c r="D27" s="62">
        <v>15.75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43577</v>
      </c>
      <c r="D28" s="62">
        <v>16.22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43578</v>
      </c>
      <c r="D29" s="62">
        <v>17.13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43579</v>
      </c>
      <c r="D30" s="62">
        <v>15.51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43580</v>
      </c>
      <c r="D31" s="62">
        <v>19.079999999999998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43581</v>
      </c>
      <c r="D32" s="62">
        <v>21.06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43582</v>
      </c>
      <c r="D33" s="62">
        <v>21.05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43583</v>
      </c>
      <c r="D34" s="62">
        <v>21.06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43584</v>
      </c>
      <c r="D35" s="62">
        <v>21.06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43585</v>
      </c>
      <c r="D36" s="62">
        <v>21.05</v>
      </c>
      <c r="E36" s="16" t="str">
        <f t="shared" si="0"/>
        <v>-</v>
      </c>
    </row>
    <row r="37" spans="1:5" x14ac:dyDescent="0.2">
      <c r="A37" s="76" t="s">
        <v>7</v>
      </c>
      <c r="B37" s="77"/>
      <c r="C37" s="77"/>
      <c r="D37" s="78"/>
      <c r="E37" s="17">
        <f>COUNT(D7:D36)</f>
        <v>30</v>
      </c>
    </row>
    <row r="38" spans="1:5" x14ac:dyDescent="0.2">
      <c r="A38" s="73" t="s">
        <v>8</v>
      </c>
      <c r="B38" s="74"/>
      <c r="C38" s="74"/>
      <c r="D38" s="75"/>
      <c r="E38" s="17">
        <f>'M3'!E39+'M4'!E37</f>
        <v>120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17">
        <f>'M3'!E41+'M4'!E39</f>
        <v>2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18.612999999999996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48"/>
  <sheetViews>
    <sheetView workbookViewId="0">
      <selection activeCell="F11" sqref="F11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43586</v>
      </c>
      <c r="D7" s="60">
        <v>37.76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43587</v>
      </c>
      <c r="D8" s="60">
        <v>24.31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43588</v>
      </c>
      <c r="D9" s="60">
        <v>15.68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43589</v>
      </c>
      <c r="D10" s="60">
        <v>15.56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43590</v>
      </c>
      <c r="D11" s="60">
        <v>15.51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43591</v>
      </c>
      <c r="D12" s="60">
        <v>15.51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43592</v>
      </c>
      <c r="D13" s="60">
        <v>14.1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43593</v>
      </c>
      <c r="D14" s="60">
        <v>11.78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43594</v>
      </c>
      <c r="D15" s="60">
        <v>15.68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43595</v>
      </c>
      <c r="D16" s="60">
        <v>21.37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43596</v>
      </c>
      <c r="D17" s="60">
        <v>22.8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43597</v>
      </c>
      <c r="D18" s="60">
        <v>22.8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43598</v>
      </c>
      <c r="D19" s="60">
        <v>19.600000000000001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43599</v>
      </c>
      <c r="D20" s="60">
        <v>18.45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43600</v>
      </c>
      <c r="D21" s="60">
        <v>10.47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43601</v>
      </c>
      <c r="D22" s="60">
        <v>12.59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43602</v>
      </c>
      <c r="D23" s="60">
        <v>9.18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43603</v>
      </c>
      <c r="D24" s="60">
        <v>5.9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43604</v>
      </c>
      <c r="D25" s="60">
        <v>11.91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43605</v>
      </c>
      <c r="D26" s="60">
        <v>12.33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43606</v>
      </c>
      <c r="D27" s="60">
        <v>13.27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43607</v>
      </c>
      <c r="D28" s="60">
        <v>12.44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43608</v>
      </c>
      <c r="D29" s="60">
        <v>12.05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43609</v>
      </c>
      <c r="D30" s="60">
        <v>12.04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43610</v>
      </c>
      <c r="D31" s="60">
        <v>7.92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43611</v>
      </c>
      <c r="D32" s="60">
        <v>1.5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43612</v>
      </c>
      <c r="D33" s="60">
        <v>7.67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43613</v>
      </c>
      <c r="D34" s="60">
        <v>9.92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43614</v>
      </c>
      <c r="D35" s="60">
        <v>30.24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43615</v>
      </c>
      <c r="D36" s="60">
        <v>27.05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43616</v>
      </c>
      <c r="D37" s="60">
        <v>11.6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'M4'!E38+'M5'!E38</f>
        <v>151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'M4'!E40+'M5'!E40</f>
        <v>2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15.451290322580649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4"/>
      <c r="B44" s="54"/>
      <c r="C44" s="54"/>
      <c r="D44" s="54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47"/>
  <sheetViews>
    <sheetView workbookViewId="0">
      <selection activeCell="F14" sqref="F14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43617</v>
      </c>
      <c r="D7" s="60">
        <v>7.42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43618</v>
      </c>
      <c r="D8" s="60"/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43619</v>
      </c>
      <c r="D9" s="60"/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43620</v>
      </c>
      <c r="D10" s="60">
        <v>5.62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43621</v>
      </c>
      <c r="D11" s="60">
        <v>10.11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43622</v>
      </c>
      <c r="D12" s="60">
        <v>11.88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43623</v>
      </c>
      <c r="D13" s="60">
        <v>8.35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43624</v>
      </c>
      <c r="D14" s="60">
        <v>14.42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43625</v>
      </c>
      <c r="D15" s="60">
        <v>11.75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43626</v>
      </c>
      <c r="D16" s="60">
        <v>14.5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43627</v>
      </c>
      <c r="D17" s="60">
        <v>9.2899999999999991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43628</v>
      </c>
      <c r="D18" s="60">
        <v>8.51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43629</v>
      </c>
      <c r="D19" s="60">
        <v>11.33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43630</v>
      </c>
      <c r="D20" s="60">
        <v>11.14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43631</v>
      </c>
      <c r="D21" s="60">
        <v>15.6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43632</v>
      </c>
      <c r="D22" s="60">
        <v>19.61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43633</v>
      </c>
      <c r="D23" s="60">
        <v>11.48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43634</v>
      </c>
      <c r="D24" s="60">
        <v>15.69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43635</v>
      </c>
      <c r="D25" s="60">
        <v>18.260000000000002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43636</v>
      </c>
      <c r="D26" s="60">
        <v>15.65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43637</v>
      </c>
      <c r="D27" s="60">
        <v>24.7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43638</v>
      </c>
      <c r="D28" s="60">
        <v>17.11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43639</v>
      </c>
      <c r="D29" s="60">
        <v>14.98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43640</v>
      </c>
      <c r="D30" s="60">
        <v>9.6999999999999993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43641</v>
      </c>
      <c r="D31" s="60">
        <v>7.54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43642</v>
      </c>
      <c r="D32" s="60">
        <v>9.85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43643</v>
      </c>
      <c r="D33" s="60">
        <v>10.32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43644</v>
      </c>
      <c r="D34" s="60">
        <v>13.72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43645</v>
      </c>
      <c r="D35" s="60">
        <v>9.19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43646</v>
      </c>
      <c r="D36" s="60">
        <v>7.41</v>
      </c>
      <c r="E36" s="16" t="str">
        <f t="shared" si="0"/>
        <v>-</v>
      </c>
    </row>
    <row r="37" spans="1:5" x14ac:dyDescent="0.2">
      <c r="A37" s="73" t="s">
        <v>7</v>
      </c>
      <c r="B37" s="74"/>
      <c r="C37" s="74"/>
      <c r="D37" s="75"/>
      <c r="E37" s="17">
        <f>COUNT(D7:D36)</f>
        <v>28</v>
      </c>
    </row>
    <row r="38" spans="1:5" x14ac:dyDescent="0.2">
      <c r="A38" s="73" t="s">
        <v>8</v>
      </c>
      <c r="B38" s="74"/>
      <c r="C38" s="74"/>
      <c r="D38" s="75"/>
      <c r="E38" s="17">
        <f>'M5'!E39+'M6'!E37</f>
        <v>179</v>
      </c>
    </row>
    <row r="39" spans="1:5" x14ac:dyDescent="0.2">
      <c r="A39" s="73" t="s">
        <v>9</v>
      </c>
      <c r="B39" s="74"/>
      <c r="C39" s="74"/>
      <c r="D39" s="75"/>
      <c r="E39" s="17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17">
        <f>'M5'!E41+'M6'!E39</f>
        <v>2</v>
      </c>
    </row>
    <row r="41" spans="1:5" x14ac:dyDescent="0.2">
      <c r="A41" s="73" t="s">
        <v>11</v>
      </c>
      <c r="B41" s="74"/>
      <c r="C41" s="74"/>
      <c r="D41" s="75"/>
      <c r="E41" s="18">
        <f>AVERAGE(D7:D36)</f>
        <v>12.326071428571433</v>
      </c>
    </row>
    <row r="42" spans="1:5" ht="13.5" thickBot="1" x14ac:dyDescent="0.25">
      <c r="A42" s="70" t="s">
        <v>12</v>
      </c>
      <c r="B42" s="71"/>
      <c r="C42" s="71"/>
      <c r="D42" s="72"/>
      <c r="E42" s="19">
        <f>(E37/30)*100</f>
        <v>93.333333333333329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 xr:uid="{00000000-0009-0000-0000-000005000000}"/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48"/>
  <sheetViews>
    <sheetView workbookViewId="0">
      <selection activeCell="G12" sqref="G12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64" t="s">
        <v>18</v>
      </c>
      <c r="B1" s="65"/>
      <c r="C1" s="65"/>
      <c r="D1" s="65"/>
      <c r="E1" s="65"/>
    </row>
    <row r="2" spans="1:21" ht="13.5" thickBot="1" x14ac:dyDescent="0.25">
      <c r="A2" s="66"/>
      <c r="B2" s="65"/>
      <c r="C2" s="65"/>
      <c r="D2" s="65"/>
      <c r="E2" s="65"/>
    </row>
    <row r="3" spans="1:21" ht="38.25" x14ac:dyDescent="0.2">
      <c r="A3" s="67" t="s">
        <v>0</v>
      </c>
      <c r="B3" s="67" t="s">
        <v>1</v>
      </c>
      <c r="C3" s="67" t="s">
        <v>2</v>
      </c>
      <c r="D3" s="55" t="s">
        <v>3</v>
      </c>
      <c r="E3" s="55" t="s">
        <v>4</v>
      </c>
    </row>
    <row r="4" spans="1:21" ht="25.5" x14ac:dyDescent="0.2">
      <c r="A4" s="68"/>
      <c r="B4" s="68"/>
      <c r="C4" s="68"/>
      <c r="D4" s="43" t="s">
        <v>15</v>
      </c>
      <c r="E4" s="1" t="s">
        <v>5</v>
      </c>
    </row>
    <row r="5" spans="1:21" ht="15" thickBot="1" x14ac:dyDescent="0.25">
      <c r="A5" s="69"/>
      <c r="B5" s="69"/>
      <c r="C5" s="69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2">
      <c r="A7" s="15" t="s">
        <v>14</v>
      </c>
      <c r="B7" s="58" t="s">
        <v>6</v>
      </c>
      <c r="C7" s="48">
        <v>43647</v>
      </c>
      <c r="D7" s="60">
        <v>8.31</v>
      </c>
      <c r="E7" s="4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">
      <c r="A8" s="15" t="s">
        <v>14</v>
      </c>
      <c r="B8" s="59" t="s">
        <v>6</v>
      </c>
      <c r="C8" s="48">
        <f>C7+1</f>
        <v>43648</v>
      </c>
      <c r="D8" s="60">
        <v>7.66</v>
      </c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59" t="s">
        <v>6</v>
      </c>
      <c r="C9" s="48">
        <f t="shared" ref="C9:C37" si="1">C8+1</f>
        <v>43649</v>
      </c>
      <c r="D9" s="60">
        <v>7.39</v>
      </c>
      <c r="E9" s="49" t="str">
        <f t="shared" si="0"/>
        <v>-</v>
      </c>
    </row>
    <row r="10" spans="1:21" x14ac:dyDescent="0.2">
      <c r="A10" s="15" t="s">
        <v>14</v>
      </c>
      <c r="B10" s="59" t="s">
        <v>6</v>
      </c>
      <c r="C10" s="48">
        <f t="shared" si="1"/>
        <v>43650</v>
      </c>
      <c r="D10" s="60">
        <v>7.38</v>
      </c>
      <c r="E10" s="49" t="str">
        <f t="shared" si="0"/>
        <v>-</v>
      </c>
    </row>
    <row r="11" spans="1:21" x14ac:dyDescent="0.2">
      <c r="A11" s="15" t="s">
        <v>14</v>
      </c>
      <c r="B11" s="59" t="s">
        <v>6</v>
      </c>
      <c r="C11" s="48">
        <f t="shared" si="1"/>
        <v>43651</v>
      </c>
      <c r="D11" s="60">
        <v>8.31</v>
      </c>
      <c r="E11" s="49" t="str">
        <f t="shared" si="0"/>
        <v>-</v>
      </c>
    </row>
    <row r="12" spans="1:21" x14ac:dyDescent="0.2">
      <c r="A12" s="15" t="s">
        <v>14</v>
      </c>
      <c r="B12" s="59" t="s">
        <v>6</v>
      </c>
      <c r="C12" s="48">
        <f t="shared" si="1"/>
        <v>43652</v>
      </c>
      <c r="D12" s="60">
        <v>7.66</v>
      </c>
      <c r="E12" s="49" t="str">
        <f t="shared" si="0"/>
        <v>-</v>
      </c>
    </row>
    <row r="13" spans="1:21" x14ac:dyDescent="0.2">
      <c r="A13" s="15" t="s">
        <v>14</v>
      </c>
      <c r="B13" s="59" t="s">
        <v>6</v>
      </c>
      <c r="C13" s="48">
        <f t="shared" si="1"/>
        <v>43653</v>
      </c>
      <c r="D13" s="60">
        <v>13.07</v>
      </c>
      <c r="E13" s="49" t="str">
        <f t="shared" si="0"/>
        <v>-</v>
      </c>
    </row>
    <row r="14" spans="1:21" x14ac:dyDescent="0.2">
      <c r="A14" s="15" t="s">
        <v>14</v>
      </c>
      <c r="B14" s="59" t="s">
        <v>6</v>
      </c>
      <c r="C14" s="48">
        <f t="shared" si="1"/>
        <v>43654</v>
      </c>
      <c r="D14" s="60">
        <v>8.4499999999999993</v>
      </c>
      <c r="E14" s="49" t="str">
        <f t="shared" si="0"/>
        <v>-</v>
      </c>
    </row>
    <row r="15" spans="1:21" x14ac:dyDescent="0.2">
      <c r="A15" s="15" t="s">
        <v>14</v>
      </c>
      <c r="B15" s="59" t="s">
        <v>6</v>
      </c>
      <c r="C15" s="48">
        <f t="shared" si="1"/>
        <v>43655</v>
      </c>
      <c r="D15" s="60">
        <v>5.91</v>
      </c>
      <c r="E15" s="49" t="str">
        <f t="shared" si="0"/>
        <v>-</v>
      </c>
    </row>
    <row r="16" spans="1:21" x14ac:dyDescent="0.2">
      <c r="A16" s="15" t="s">
        <v>14</v>
      </c>
      <c r="B16" s="59" t="s">
        <v>6</v>
      </c>
      <c r="C16" s="48">
        <f t="shared" si="1"/>
        <v>43656</v>
      </c>
      <c r="D16" s="60">
        <v>10.79</v>
      </c>
      <c r="E16" s="49" t="str">
        <f t="shared" si="0"/>
        <v>-</v>
      </c>
    </row>
    <row r="17" spans="1:5" x14ac:dyDescent="0.2">
      <c r="A17" s="15" t="s">
        <v>14</v>
      </c>
      <c r="B17" s="59" t="s">
        <v>6</v>
      </c>
      <c r="C17" s="48">
        <f t="shared" si="1"/>
        <v>43657</v>
      </c>
      <c r="D17" s="60">
        <v>9.17</v>
      </c>
      <c r="E17" s="49" t="str">
        <f t="shared" si="0"/>
        <v>-</v>
      </c>
    </row>
    <row r="18" spans="1:5" x14ac:dyDescent="0.2">
      <c r="A18" s="15" t="s">
        <v>14</v>
      </c>
      <c r="B18" s="59" t="s">
        <v>6</v>
      </c>
      <c r="C18" s="48">
        <f t="shared" si="1"/>
        <v>43658</v>
      </c>
      <c r="D18" s="60"/>
      <c r="E18" s="49" t="str">
        <f t="shared" si="0"/>
        <v>-</v>
      </c>
    </row>
    <row r="19" spans="1:5" x14ac:dyDescent="0.2">
      <c r="A19" s="15" t="s">
        <v>14</v>
      </c>
      <c r="B19" s="59" t="s">
        <v>6</v>
      </c>
      <c r="C19" s="48">
        <f t="shared" si="1"/>
        <v>43659</v>
      </c>
      <c r="D19" s="60"/>
      <c r="E19" s="49" t="str">
        <f t="shared" si="0"/>
        <v>-</v>
      </c>
    </row>
    <row r="20" spans="1:5" x14ac:dyDescent="0.2">
      <c r="A20" s="15" t="s">
        <v>14</v>
      </c>
      <c r="B20" s="59" t="s">
        <v>6</v>
      </c>
      <c r="C20" s="48">
        <f t="shared" si="1"/>
        <v>43660</v>
      </c>
      <c r="D20" s="60">
        <v>7.46</v>
      </c>
      <c r="E20" s="49" t="str">
        <f t="shared" si="0"/>
        <v>-</v>
      </c>
    </row>
    <row r="21" spans="1:5" x14ac:dyDescent="0.2">
      <c r="A21" s="15" t="s">
        <v>14</v>
      </c>
      <c r="B21" s="59" t="s">
        <v>6</v>
      </c>
      <c r="C21" s="48">
        <f t="shared" si="1"/>
        <v>43661</v>
      </c>
      <c r="D21" s="60">
        <v>7.41</v>
      </c>
      <c r="E21" s="49" t="str">
        <f t="shared" si="0"/>
        <v>-</v>
      </c>
    </row>
    <row r="22" spans="1:5" x14ac:dyDescent="0.2">
      <c r="A22" s="15" t="s">
        <v>14</v>
      </c>
      <c r="B22" s="59" t="s">
        <v>6</v>
      </c>
      <c r="C22" s="48">
        <f t="shared" si="1"/>
        <v>43662</v>
      </c>
      <c r="D22" s="60">
        <v>7.38</v>
      </c>
      <c r="E22" s="49" t="str">
        <f t="shared" si="0"/>
        <v>-</v>
      </c>
    </row>
    <row r="23" spans="1:5" x14ac:dyDescent="0.2">
      <c r="A23" s="15" t="s">
        <v>14</v>
      </c>
      <c r="B23" s="59" t="s">
        <v>6</v>
      </c>
      <c r="C23" s="48">
        <f t="shared" si="1"/>
        <v>43663</v>
      </c>
      <c r="D23" s="60">
        <v>7.39</v>
      </c>
      <c r="E23" s="49" t="str">
        <f t="shared" si="0"/>
        <v>-</v>
      </c>
    </row>
    <row r="24" spans="1:5" x14ac:dyDescent="0.2">
      <c r="A24" s="15" t="s">
        <v>14</v>
      </c>
      <c r="B24" s="59" t="s">
        <v>6</v>
      </c>
      <c r="C24" s="48">
        <f t="shared" si="1"/>
        <v>43664</v>
      </c>
      <c r="D24" s="60">
        <v>9.99</v>
      </c>
      <c r="E24" s="49" t="str">
        <f t="shared" si="0"/>
        <v>-</v>
      </c>
    </row>
    <row r="25" spans="1:5" x14ac:dyDescent="0.2">
      <c r="A25" s="15" t="s">
        <v>14</v>
      </c>
      <c r="B25" s="59" t="s">
        <v>6</v>
      </c>
      <c r="C25" s="48">
        <f t="shared" si="1"/>
        <v>43665</v>
      </c>
      <c r="D25" s="60">
        <v>9.31</v>
      </c>
      <c r="E25" s="49" t="str">
        <f t="shared" si="0"/>
        <v>-</v>
      </c>
    </row>
    <row r="26" spans="1:5" x14ac:dyDescent="0.2">
      <c r="A26" s="15" t="s">
        <v>14</v>
      </c>
      <c r="B26" s="59" t="s">
        <v>6</v>
      </c>
      <c r="C26" s="48">
        <f t="shared" si="1"/>
        <v>43666</v>
      </c>
      <c r="D26" s="60">
        <v>9.69</v>
      </c>
      <c r="E26" s="49" t="str">
        <f t="shared" si="0"/>
        <v>-</v>
      </c>
    </row>
    <row r="27" spans="1:5" x14ac:dyDescent="0.2">
      <c r="A27" s="15" t="s">
        <v>14</v>
      </c>
      <c r="B27" s="59" t="s">
        <v>6</v>
      </c>
      <c r="C27" s="48">
        <f t="shared" si="1"/>
        <v>43667</v>
      </c>
      <c r="D27" s="60">
        <v>8.35</v>
      </c>
      <c r="E27" s="49" t="str">
        <f t="shared" si="0"/>
        <v>-</v>
      </c>
    </row>
    <row r="28" spans="1:5" x14ac:dyDescent="0.2">
      <c r="A28" s="15" t="s">
        <v>14</v>
      </c>
      <c r="B28" s="59" t="s">
        <v>6</v>
      </c>
      <c r="C28" s="48">
        <f t="shared" si="1"/>
        <v>43668</v>
      </c>
      <c r="D28" s="60">
        <v>7.5</v>
      </c>
      <c r="E28" s="49" t="str">
        <f t="shared" si="0"/>
        <v>-</v>
      </c>
    </row>
    <row r="29" spans="1:5" x14ac:dyDescent="0.2">
      <c r="A29" s="15" t="s">
        <v>14</v>
      </c>
      <c r="B29" s="59" t="s">
        <v>6</v>
      </c>
      <c r="C29" s="48">
        <f t="shared" si="1"/>
        <v>43669</v>
      </c>
      <c r="D29" s="60">
        <v>11.17</v>
      </c>
      <c r="E29" s="49" t="str">
        <f t="shared" si="0"/>
        <v>-</v>
      </c>
    </row>
    <row r="30" spans="1:5" x14ac:dyDescent="0.2">
      <c r="A30" s="15" t="s">
        <v>14</v>
      </c>
      <c r="B30" s="59" t="s">
        <v>6</v>
      </c>
      <c r="C30" s="48">
        <f t="shared" si="1"/>
        <v>43670</v>
      </c>
      <c r="D30" s="60">
        <v>8.52</v>
      </c>
      <c r="E30" s="49" t="str">
        <f t="shared" si="0"/>
        <v>-</v>
      </c>
    </row>
    <row r="31" spans="1:5" x14ac:dyDescent="0.2">
      <c r="A31" s="15" t="s">
        <v>14</v>
      </c>
      <c r="B31" s="59" t="s">
        <v>6</v>
      </c>
      <c r="C31" s="48">
        <f t="shared" si="1"/>
        <v>43671</v>
      </c>
      <c r="D31" s="60">
        <v>8.34</v>
      </c>
      <c r="E31" s="49" t="str">
        <f t="shared" si="0"/>
        <v>-</v>
      </c>
    </row>
    <row r="32" spans="1:5" x14ac:dyDescent="0.2">
      <c r="A32" s="15" t="s">
        <v>14</v>
      </c>
      <c r="B32" s="59" t="s">
        <v>6</v>
      </c>
      <c r="C32" s="48">
        <f t="shared" si="1"/>
        <v>43672</v>
      </c>
      <c r="D32" s="60">
        <v>16.77</v>
      </c>
      <c r="E32" s="49" t="str">
        <f t="shared" si="0"/>
        <v>-</v>
      </c>
    </row>
    <row r="33" spans="1:5" x14ac:dyDescent="0.2">
      <c r="A33" s="15" t="s">
        <v>14</v>
      </c>
      <c r="B33" s="59" t="s">
        <v>6</v>
      </c>
      <c r="C33" s="48">
        <f t="shared" si="1"/>
        <v>43673</v>
      </c>
      <c r="D33" s="60">
        <v>10.11</v>
      </c>
      <c r="E33" s="49" t="str">
        <f t="shared" si="0"/>
        <v>-</v>
      </c>
    </row>
    <row r="34" spans="1:5" x14ac:dyDescent="0.2">
      <c r="A34" s="15" t="s">
        <v>14</v>
      </c>
      <c r="B34" s="59" t="s">
        <v>6</v>
      </c>
      <c r="C34" s="48">
        <f t="shared" si="1"/>
        <v>43674</v>
      </c>
      <c r="D34" s="60">
        <v>11.85</v>
      </c>
      <c r="E34" s="49" t="str">
        <f t="shared" si="0"/>
        <v>-</v>
      </c>
    </row>
    <row r="35" spans="1:5" x14ac:dyDescent="0.2">
      <c r="A35" s="15" t="s">
        <v>14</v>
      </c>
      <c r="B35" s="59" t="s">
        <v>6</v>
      </c>
      <c r="C35" s="48">
        <f t="shared" si="1"/>
        <v>43675</v>
      </c>
      <c r="D35" s="60"/>
      <c r="E35" s="49" t="str">
        <f t="shared" si="0"/>
        <v>-</v>
      </c>
    </row>
    <row r="36" spans="1:5" x14ac:dyDescent="0.2">
      <c r="A36" s="15" t="s">
        <v>14</v>
      </c>
      <c r="B36" s="59" t="s">
        <v>6</v>
      </c>
      <c r="C36" s="48">
        <f t="shared" si="1"/>
        <v>43676</v>
      </c>
      <c r="D36" s="60"/>
      <c r="E36" s="49" t="str">
        <f t="shared" si="0"/>
        <v>-</v>
      </c>
    </row>
    <row r="37" spans="1:5" x14ac:dyDescent="0.2">
      <c r="A37" s="15" t="s">
        <v>14</v>
      </c>
      <c r="B37" s="59" t="s">
        <v>6</v>
      </c>
      <c r="C37" s="48">
        <f t="shared" si="1"/>
        <v>43677</v>
      </c>
      <c r="D37" s="60">
        <v>21.98</v>
      </c>
      <c r="E37" s="49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27</v>
      </c>
    </row>
    <row r="39" spans="1:5" x14ac:dyDescent="0.2">
      <c r="A39" s="73" t="s">
        <v>8</v>
      </c>
      <c r="B39" s="74"/>
      <c r="C39" s="74"/>
      <c r="D39" s="75"/>
      <c r="E39" s="17">
        <f>'M6'!E38+'M7'!E38</f>
        <v>206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'M6'!E40+'M7'!E40</f>
        <v>2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9.5303703703703686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87.096774193548384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48"/>
  <sheetViews>
    <sheetView workbookViewId="0">
      <selection activeCell="H29" sqref="H29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67" t="s">
        <v>2</v>
      </c>
      <c r="D3" s="11" t="s">
        <v>3</v>
      </c>
      <c r="E3" s="11" t="s">
        <v>4</v>
      </c>
    </row>
    <row r="4" spans="1:5" ht="25.5" x14ac:dyDescent="0.2">
      <c r="A4" s="68"/>
      <c r="B4" s="68"/>
      <c r="C4" s="68"/>
      <c r="D4" s="43" t="s">
        <v>15</v>
      </c>
      <c r="E4" s="1" t="s">
        <v>5</v>
      </c>
    </row>
    <row r="5" spans="1:5" ht="15" thickBot="1" x14ac:dyDescent="0.25">
      <c r="A5" s="69"/>
      <c r="B5" s="69"/>
      <c r="C5" s="69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43678</v>
      </c>
      <c r="D7" s="60">
        <v>16.97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43679</v>
      </c>
      <c r="D8" s="60">
        <v>13.33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43680</v>
      </c>
      <c r="D9" s="60">
        <v>9.2799999999999994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43681</v>
      </c>
      <c r="D10" s="60">
        <v>7.61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43682</v>
      </c>
      <c r="D11" s="60">
        <v>7.39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43683</v>
      </c>
      <c r="D12" s="60">
        <v>7.39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43684</v>
      </c>
      <c r="D13" s="60">
        <v>7.39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43685</v>
      </c>
      <c r="D14" s="60">
        <v>5.17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43686</v>
      </c>
      <c r="D15" s="60">
        <v>2.66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43687</v>
      </c>
      <c r="D16" s="60">
        <v>12.36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43688</v>
      </c>
      <c r="D17" s="60">
        <v>9.31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43689</v>
      </c>
      <c r="D18" s="60">
        <v>7.39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43690</v>
      </c>
      <c r="D19" s="60">
        <v>10.79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43691</v>
      </c>
      <c r="D20" s="60">
        <v>8.4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43692</v>
      </c>
      <c r="D21" s="60">
        <v>10.19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43693</v>
      </c>
      <c r="D22" s="60">
        <v>12.77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43694</v>
      </c>
      <c r="D23" s="60">
        <v>8.74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43695</v>
      </c>
      <c r="D24" s="60">
        <v>7.39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43696</v>
      </c>
      <c r="D25" s="60">
        <v>7.45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43697</v>
      </c>
      <c r="D26" s="60">
        <v>7.4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43698</v>
      </c>
      <c r="D27" s="60">
        <v>7.39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43699</v>
      </c>
      <c r="D28" s="60">
        <v>12.67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43700</v>
      </c>
      <c r="D29" s="60">
        <v>10.1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43701</v>
      </c>
      <c r="D30" s="60">
        <v>12.85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43702</v>
      </c>
      <c r="D31" s="60">
        <v>20.100000000000001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43703</v>
      </c>
      <c r="D32" s="60">
        <v>13.68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43704</v>
      </c>
      <c r="D33" s="60">
        <v>12.25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43705</v>
      </c>
      <c r="D34" s="60">
        <v>9.5399999999999991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43706</v>
      </c>
      <c r="D35" s="60">
        <v>7.67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43707</v>
      </c>
      <c r="D36" s="60">
        <v>10.42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43708</v>
      </c>
      <c r="D37" s="60">
        <v>8.2899999999999991</v>
      </c>
      <c r="E37" s="16" t="str">
        <f t="shared" si="0"/>
        <v>-</v>
      </c>
    </row>
    <row r="38" spans="1:5" x14ac:dyDescent="0.2">
      <c r="A38" s="73" t="s">
        <v>7</v>
      </c>
      <c r="B38" s="74"/>
      <c r="C38" s="74"/>
      <c r="D38" s="75"/>
      <c r="E38" s="17">
        <f>COUNT(D7:D37)</f>
        <v>31</v>
      </c>
    </row>
    <row r="39" spans="1:5" x14ac:dyDescent="0.2">
      <c r="A39" s="73" t="s">
        <v>8</v>
      </c>
      <c r="B39" s="74"/>
      <c r="C39" s="74"/>
      <c r="D39" s="75"/>
      <c r="E39" s="17">
        <f>'M7'!E39+'M8'!E38</f>
        <v>237</v>
      </c>
    </row>
    <row r="40" spans="1:5" x14ac:dyDescent="0.2">
      <c r="A40" s="73" t="s">
        <v>9</v>
      </c>
      <c r="B40" s="74"/>
      <c r="C40" s="74"/>
      <c r="D40" s="75"/>
      <c r="E40" s="17">
        <f>COUNT(E7:E37)</f>
        <v>0</v>
      </c>
    </row>
    <row r="41" spans="1:5" x14ac:dyDescent="0.2">
      <c r="A41" s="73" t="s">
        <v>10</v>
      </c>
      <c r="B41" s="74"/>
      <c r="C41" s="74"/>
      <c r="D41" s="75"/>
      <c r="E41" s="17">
        <f>'M7'!E41+'M8'!E40</f>
        <v>2</v>
      </c>
    </row>
    <row r="42" spans="1:5" x14ac:dyDescent="0.2">
      <c r="A42" s="73" t="s">
        <v>11</v>
      </c>
      <c r="B42" s="74"/>
      <c r="C42" s="74"/>
      <c r="D42" s="75"/>
      <c r="E42" s="18">
        <f>AVERAGE(D7:D37)</f>
        <v>9.8174193548387105</v>
      </c>
    </row>
    <row r="43" spans="1:5" ht="13.5" thickBot="1" x14ac:dyDescent="0.25">
      <c r="A43" s="70" t="s">
        <v>12</v>
      </c>
      <c r="B43" s="71"/>
      <c r="C43" s="71"/>
      <c r="D43" s="72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69"/>
  <sheetViews>
    <sheetView workbookViewId="0">
      <selection activeCell="K23" sqref="K23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64" t="s">
        <v>18</v>
      </c>
      <c r="B1" s="65"/>
      <c r="C1" s="65"/>
      <c r="D1" s="65"/>
      <c r="E1" s="65"/>
    </row>
    <row r="2" spans="1:5" ht="13.5" thickBot="1" x14ac:dyDescent="0.25">
      <c r="A2" s="66"/>
      <c r="B2" s="65"/>
      <c r="C2" s="65"/>
      <c r="D2" s="65"/>
      <c r="E2" s="65"/>
    </row>
    <row r="3" spans="1:5" ht="25.5" x14ac:dyDescent="0.2">
      <c r="A3" s="67" t="s">
        <v>0</v>
      </c>
      <c r="B3" s="67" t="s">
        <v>1</v>
      </c>
      <c r="C3" s="79" t="s">
        <v>2</v>
      </c>
      <c r="D3" s="41" t="s">
        <v>3</v>
      </c>
      <c r="E3" s="22" t="s">
        <v>4</v>
      </c>
    </row>
    <row r="4" spans="1:5" ht="25.5" x14ac:dyDescent="0.2">
      <c r="A4" s="68"/>
      <c r="B4" s="68"/>
      <c r="C4" s="80"/>
      <c r="D4" s="43" t="s">
        <v>15</v>
      </c>
      <c r="E4" s="23" t="s">
        <v>5</v>
      </c>
    </row>
    <row r="5" spans="1:5" ht="15" thickBot="1" x14ac:dyDescent="0.25">
      <c r="A5" s="69"/>
      <c r="B5" s="69"/>
      <c r="C5" s="81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43709</v>
      </c>
      <c r="D7" s="62">
        <v>7.38</v>
      </c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43710</v>
      </c>
      <c r="D8" s="62">
        <v>10.59</v>
      </c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43711</v>
      </c>
      <c r="D9" s="62">
        <v>11.55</v>
      </c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43712</v>
      </c>
      <c r="D10" s="62">
        <v>8.34</v>
      </c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43713</v>
      </c>
      <c r="D11" s="62">
        <v>9.11</v>
      </c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43714</v>
      </c>
      <c r="D12" s="62">
        <v>25.55</v>
      </c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43715</v>
      </c>
      <c r="D13" s="62">
        <v>12.66</v>
      </c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43716</v>
      </c>
      <c r="D14" s="62">
        <v>7.63</v>
      </c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43717</v>
      </c>
      <c r="D15" s="62">
        <v>7.45</v>
      </c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43718</v>
      </c>
      <c r="D16" s="62">
        <v>7.38</v>
      </c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43719</v>
      </c>
      <c r="D17" s="62">
        <v>8.2899999999999991</v>
      </c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43720</v>
      </c>
      <c r="D18" s="62">
        <v>8.75</v>
      </c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43721</v>
      </c>
      <c r="D19" s="62">
        <v>7.76</v>
      </c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43722</v>
      </c>
      <c r="D20" s="62">
        <v>7.97</v>
      </c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43723</v>
      </c>
      <c r="D21" s="62">
        <v>7.55</v>
      </c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43724</v>
      </c>
      <c r="D22" s="62">
        <v>7.38</v>
      </c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43725</v>
      </c>
      <c r="D23" s="62">
        <v>10.78</v>
      </c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43726</v>
      </c>
      <c r="D24" s="62">
        <v>15.81</v>
      </c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43727</v>
      </c>
      <c r="D25" s="62">
        <v>15.46</v>
      </c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43728</v>
      </c>
      <c r="D26" s="62">
        <v>9.1300000000000008</v>
      </c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43729</v>
      </c>
      <c r="D27" s="62">
        <v>7.38</v>
      </c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43730</v>
      </c>
      <c r="D28" s="62">
        <v>7.38</v>
      </c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43731</v>
      </c>
      <c r="D29" s="62">
        <v>7.38</v>
      </c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43732</v>
      </c>
      <c r="D30" s="62">
        <v>7.21</v>
      </c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43733</v>
      </c>
      <c r="D31" s="62">
        <v>7.38</v>
      </c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43734</v>
      </c>
      <c r="D32" s="62">
        <v>7.86</v>
      </c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43735</v>
      </c>
      <c r="D33" s="62">
        <v>21.82</v>
      </c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43736</v>
      </c>
      <c r="D34" s="62">
        <v>7.38</v>
      </c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43737</v>
      </c>
      <c r="D35" s="62">
        <v>7.38</v>
      </c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43738</v>
      </c>
      <c r="D36" s="62">
        <v>7.38</v>
      </c>
      <c r="E36" s="16" t="str">
        <f t="shared" si="0"/>
        <v>-</v>
      </c>
    </row>
    <row r="37" spans="1:5" x14ac:dyDescent="0.2">
      <c r="A37" s="73" t="s">
        <v>7</v>
      </c>
      <c r="B37" s="74"/>
      <c r="C37" s="74"/>
      <c r="D37" s="75"/>
      <c r="E37" s="25">
        <f>COUNT(D7:D36)</f>
        <v>30</v>
      </c>
    </row>
    <row r="38" spans="1:5" x14ac:dyDescent="0.2">
      <c r="A38" s="73" t="s">
        <v>8</v>
      </c>
      <c r="B38" s="74"/>
      <c r="C38" s="74"/>
      <c r="D38" s="75"/>
      <c r="E38" s="25">
        <f>'M8'!E39+'M9'!E37</f>
        <v>267</v>
      </c>
    </row>
    <row r="39" spans="1:5" x14ac:dyDescent="0.2">
      <c r="A39" s="73" t="s">
        <v>9</v>
      </c>
      <c r="B39" s="74"/>
      <c r="C39" s="74"/>
      <c r="D39" s="75"/>
      <c r="E39" s="25">
        <f>COUNT(E7:E36)</f>
        <v>0</v>
      </c>
    </row>
    <row r="40" spans="1:5" x14ac:dyDescent="0.2">
      <c r="A40" s="73" t="s">
        <v>10</v>
      </c>
      <c r="B40" s="74"/>
      <c r="C40" s="74"/>
      <c r="D40" s="75"/>
      <c r="E40" s="25">
        <f>'M8'!E41+'M9'!E39</f>
        <v>2</v>
      </c>
    </row>
    <row r="41" spans="1:5" x14ac:dyDescent="0.2">
      <c r="A41" s="73" t="s">
        <v>11</v>
      </c>
      <c r="B41" s="74"/>
      <c r="C41" s="74"/>
      <c r="D41" s="75"/>
      <c r="E41" s="26">
        <f>AVERAGE(D7:D36)</f>
        <v>9.8356666666666666</v>
      </c>
    </row>
    <row r="42" spans="1:5" ht="13.5" thickBot="1" x14ac:dyDescent="0.25">
      <c r="A42" s="70" t="s">
        <v>12</v>
      </c>
      <c r="B42" s="71"/>
      <c r="C42" s="71"/>
      <c r="D42" s="72"/>
      <c r="E42" s="27">
        <f>(E37/30)*100</f>
        <v>100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2020-01-20T07:51:49Z</dcterms:modified>
</cp:coreProperties>
</file>